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使い方" state="visible" r:id="rId4"/>
    <sheet sheetId="2" name="設定" state="visible" r:id="rId5"/>
    <sheet sheetId="3" name="案件一覧" state="visible" r:id="rId6"/>
  </sheets>
  <calcPr calcId="171027"/>
</workbook>
</file>

<file path=xl/sharedStrings.xml><?xml version="1.0" encoding="utf-8"?>
<sst xmlns="http://schemas.openxmlformats.org/spreadsheetml/2006/main" count="44" uniqueCount="40">
  <si>
    <t>案件別原価計算テンプレート（株式会社Whitebell）</t>
  </si>
  <si>
    <t/>
  </si>
  <si>
    <t>このテンプレートは、案件（ロット）ごとの利益を「受注金額・材料費・工数」の3つの記録から自動計算します。</t>
  </si>
  <si>
    <t>【使い方・3ステップ】</t>
  </si>
  <si>
    <t>1.「設定」シートで、1人あたりの日額単価と、今月の製造経費を入力する（青字のセルが入力欄です）</t>
  </si>
  <si>
    <t>2.「案件一覧」シートに、案件名・受注金額・材料費・工数を入力する（1行＝1案件）</t>
  </si>
  <si>
    <t>3. 労務費・配賦経費・利益・利益率は自動計算されます（黒字のセルは数式なので触らない）</t>
  </si>
  <si>
    <t>【ポイント】</t>
  </si>
  <si>
    <t>・工数は1日単位の粗さで十分です。完璧な数字より、全案件が揃っている粗い数字に価値があります。</t>
  </si>
  <si>
    <t>・製造経費は「工数の比率」で各案件に自動配賦されます（簡便法）。</t>
  </si>
  <si>
    <t>・月に一度、利益率の低い案件を眺めて「なぜか」を話し合ってください。</t>
  </si>
  <si>
    <t>解説記事：https://whitebell-sec.com/column/anken-betsu-genka-hajimekata/</t>
  </si>
  <si>
    <t>配賦の解説：https://whitebell-sec.com/column/seizou-keihi-haifu/</t>
  </si>
  <si>
    <t>© 株式会社Whitebell（https://whitebell-sec.com/）ご自由にお使いください（再配布はご遠慮ください）</t>
  </si>
  <si>
    <t>設定（青字のセルだけ入力してください）</t>
  </si>
  <si>
    <t>1人あたり日額単価（円）</t>
  </si>
  <si>
    <t>←直近の給与総額（法定福利費込み）÷総労働日数の概算でOK</t>
  </si>
  <si>
    <t>今月の製造経費（円）</t>
  </si>
  <si>
    <t>家賃・設備リース</t>
  </si>
  <si>
    <t>水道光熱費</t>
  </si>
  <si>
    <t>消耗品・工具</t>
  </si>
  <si>
    <t>修繕費</t>
  </si>
  <si>
    <t>その他</t>
  </si>
  <si>
    <t>製造経費 合計</t>
  </si>
  <si>
    <t>総工数（人日・自動）</t>
  </si>
  <si>
    <t>配賦単価（円/人日・自動）</t>
  </si>
  <si>
    <t>←経費合計を総工数で割った金額。各案件に「工数×この単価」で配賦されます</t>
  </si>
  <si>
    <t>青字＝入力／黒字＝自動計算（数式）</t>
  </si>
  <si>
    <t>案件名</t>
  </si>
  <si>
    <t>受注金額（円）</t>
  </si>
  <si>
    <t>材料費（円）</t>
  </si>
  <si>
    <t>工数（人日）</t>
  </si>
  <si>
    <t>労務費（円）</t>
  </si>
  <si>
    <t>配賦経費（円）</t>
  </si>
  <si>
    <t>原価合計（円）</t>
  </si>
  <si>
    <t>利益（円）</t>
  </si>
  <si>
    <t>利益率</t>
  </si>
  <si>
    <t>（例）攪拌タンク製作</t>
  </si>
  <si>
    <t>（例）配管ユニット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</si>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</sst>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(#,##0);&quot;-&quot;"/>
    <numFmt numFmtId="165" formatCode="#,##0.0;(#,##0.0);&quot;-&quot;"/>
    <numFmt numFmtId="166" formatCode="0.0%;(0.0%);&quot;-&quot;"/>
  </numFmts>
  <fonts count="11" x14ac:knownFonts="1">
    <font>
      <color theme="1"/>
      <family val="2"/>
      <scheme val="minor"/>
      <sz val="11"/>
      <name val="Calibri"/>
    </font>
    <font>
      <b/>
      <color rgb="FF001A4D"/>
      <sz val="14"/>
      <name val="游ゴシック"/>
    </font>
    <font>
      <color rgb="FF0F1419"/>
      <sz val="10"/>
      <name val="游ゴシック"/>
    </font>
    <font>
      <b/>
      <color rgb="FF001A4D"/>
      <sz val="11"/>
      <name val="游ゴシック"/>
    </font>
    <font>
      <b/>
      <color rgb="FF001A4D"/>
      <sz val="12"/>
      <name val="游ゴシック"/>
    </font>
    <font>
      <color rgb="FF0000FF"/>
      <name val="游ゴシック"/>
    </font>
    <font>
      <color rgb="FF7F7F7F"/>
      <sz val="9"/>
      <name val="游ゴシック"/>
    </font>
    <font>
      <b/>
      <color rgb="FF001A4D"/>
      <name val="游ゴシック"/>
    </font>
    <font>
      <name val="游ゴシック"/>
    </font>
    <font>
      <b/>
      <name val="游ゴシック"/>
    </font>
    <font>
      <b/>
      <color rgb="FFFFFFFF"/>
      <sz val="10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rgb="FF001A4D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165" fontId="8" fillId="0" borderId="0" xfId="0" applyNumberFormat="1" applyFont="1"/>
    <xf numFmtId="164" fontId="8" fillId="0" borderId="0" xfId="0" applyNumberFormat="1" applyFont="1"/>
    <xf numFmtId="0" fontId="10" fillId="2" borderId="0" xfId="0" applyFont="1" applyFill="1" applyAlignment="1">
      <alignment horizontal="center" vertical="center" wrapText="1"/>
    </xf>
    <xf numFmtId="0" fontId="5" fillId="0" borderId="1" xfId="0" applyFont="1" applyBorder="1"/>
    <xf numFmtId="165" fontId="5" fillId="0" borderId="1" xfId="0" applyNumberFormat="1" applyFont="1" applyBorder="1"/>
    <xf numFmtId="164" fontId="8" fillId="0" borderId="1" xfId="0" applyNumberFormat="1" applyFont="1" applyBorder="1"/>
    <xf numFmtId="166" fontId="8" fillId="0" borderId="1" xfId="0" applyNumberFormat="1" applyFont="1" applyBorder="1"/>
    <xf numFmtId="165" fontId="9" fillId="0" borderId="0" xfId="0" applyNumberFormat="1" applyFont="1"/>
    <xf numFmtId="166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9"/>
  <sheetFormatPr defaultRowHeight="15" outlineLevelRow="0" outlineLevelCol="0" x14ac:dyDescent="55"/>
  <cols>
    <col min="1" max="1" width="3" customWidth="1"/>
    <col min="2" max="2" width="10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4" spans="2:2" x14ac:dyDescent="0.25">
      <c r="B4" s="2" t="s">
        <v>2</v>
      </c>
    </row>
    <row r="5" spans="2:2" x14ac:dyDescent="0.25">
      <c r="B5" s="2" t="s">
        <v>1</v>
      </c>
    </row>
    <row r="6" spans="2:2" x14ac:dyDescent="0.25">
      <c r="B6" s="3" t="s">
        <v>3</v>
      </c>
    </row>
    <row r="7" spans="2:2" x14ac:dyDescent="0.25">
      <c r="B7" s="2" t="s">
        <v>4</v>
      </c>
    </row>
    <row r="8" spans="2:2" x14ac:dyDescent="0.25">
      <c r="B8" s="2" t="s">
        <v>5</v>
      </c>
    </row>
    <row r="9" spans="2:2" x14ac:dyDescent="0.25">
      <c r="B9" s="2" t="s">
        <v>6</v>
      </c>
    </row>
    <row r="10" spans="2:2" x14ac:dyDescent="0.25">
      <c r="B10" s="2" t="s">
        <v>1</v>
      </c>
    </row>
    <row r="11" spans="2:2" x14ac:dyDescent="0.25">
      <c r="B11" s="3" t="s">
        <v>7</v>
      </c>
    </row>
    <row r="12" spans="2:2" x14ac:dyDescent="0.25">
      <c r="B12" s="2" t="s">
        <v>8</v>
      </c>
    </row>
    <row r="13" spans="2:2" x14ac:dyDescent="0.25">
      <c r="B13" s="2" t="s">
        <v>9</v>
      </c>
    </row>
    <row r="14" spans="2:2" x14ac:dyDescent="0.25">
      <c r="B14" s="2" t="s">
        <v>10</v>
      </c>
    </row>
    <row r="15" spans="2:2" x14ac:dyDescent="0.25">
      <c r="B15" s="2" t="s">
        <v>1</v>
      </c>
    </row>
    <row r="16" spans="2:2" x14ac:dyDescent="0.25">
      <c r="B16" s="2" t="s">
        <v>11</v>
      </c>
    </row>
    <row r="17" spans="2:2" x14ac:dyDescent="0.25">
      <c r="B17" s="2" t="s">
        <v>12</v>
      </c>
    </row>
    <row r="18" spans="2:2" x14ac:dyDescent="0.25">
      <c r="B18" s="2" t="s">
        <v>1</v>
      </c>
    </row>
    <row r="19" spans="2:2" x14ac:dyDescent="0.25">
      <c r="B19" s="2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FormatPr defaultRowHeight="15" outlineLevelRow="0" outlineLevelCol="0" x14ac:dyDescent="55"/>
  <cols>
    <col min="1" max="1" width="26" customWidth="1"/>
    <col min="2" max="2" width="16" customWidth="1"/>
    <col min="3" max="3" width="44" customWidth="1"/>
  </cols>
  <sheetData>
    <row r="1" spans="1:1" x14ac:dyDescent="0.25">
      <c r="A1" s="4" t="s">
        <v>14</v>
      </c>
    </row>
    <row r="3" spans="1:3" x14ac:dyDescent="0.25">
      <c r="A3" t="s">
        <v>15</v>
      </c>
      <c r="B3" s="5">
        <v>25000</v>
      </c>
      <c r="C3" s="6" t="s">
        <v>16</v>
      </c>
    </row>
    <row r="5" spans="1:1" x14ac:dyDescent="0.25">
      <c r="A5" s="7" t="s">
        <v>17</v>
      </c>
    </row>
    <row r="6" spans="1:2" x14ac:dyDescent="0.25">
      <c r="A6" s="8" t="s">
        <v>18</v>
      </c>
      <c r="B6" s="5">
        <v>400000</v>
      </c>
    </row>
    <row r="7" spans="1:2" x14ac:dyDescent="0.25">
      <c r="A7" s="8" t="s">
        <v>19</v>
      </c>
      <c r="B7" s="5">
        <v>150000</v>
      </c>
    </row>
    <row r="8" spans="1:2" x14ac:dyDescent="0.25">
      <c r="A8" s="8" t="s">
        <v>20</v>
      </c>
      <c r="B8" s="5">
        <v>80000</v>
      </c>
    </row>
    <row r="9" spans="1:2" x14ac:dyDescent="0.25">
      <c r="A9" s="8" t="s">
        <v>21</v>
      </c>
      <c r="B9" s="5">
        <v>50000</v>
      </c>
    </row>
    <row r="10" spans="1:2" x14ac:dyDescent="0.25">
      <c r="A10" s="8" t="s">
        <v>22</v>
      </c>
      <c r="B10" s="5">
        <v>20000</v>
      </c>
    </row>
    <row r="11" spans="1:2" x14ac:dyDescent="0.25">
      <c r="A11" s="9" t="s">
        <v>23</v>
      </c>
      <c r="B11" s="10">
        <f>SUM(B6:B10)</f>
      </c>
    </row>
    <row r="13" spans="1:2" x14ac:dyDescent="0.25">
      <c r="A13" s="8" t="s">
        <v>24</v>
      </c>
      <c r="B13" s="11">
        <f>SUM(案件一覧!D3:D22)</f>
      </c>
    </row>
    <row r="14" spans="1:3" x14ac:dyDescent="0.25">
      <c r="A14" s="8" t="s">
        <v>25</v>
      </c>
      <c r="B14" s="12">
        <f>IF(B13=0,0,B11/B13)</f>
      </c>
      <c r="C14" s="6" t="s">
        <v>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3" width="14" customWidth="1"/>
    <col min="4" max="4" width="12" customWidth="1"/>
    <col min="5" max="8" width="14" customWidth="1"/>
    <col min="9" max="9" width="10" customWidth="1"/>
  </cols>
  <sheetData>
    <row r="1" spans="1:1" x14ac:dyDescent="0.25">
      <c r="A1" s="6" t="s">
        <v>27</v>
      </c>
    </row>
    <row r="2" spans="1:9" x14ac:dyDescent="0.25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  <c r="F2" s="13" t="s">
        <v>33</v>
      </c>
      <c r="G2" s="13" t="s">
        <v>34</v>
      </c>
      <c r="H2" s="13" t="s">
        <v>35</v>
      </c>
      <c r="I2" s="13" t="s">
        <v>36</v>
      </c>
    </row>
    <row r="3" spans="1:9" x14ac:dyDescent="0.25">
      <c r="A3" s="14" t="s">
        <v>37</v>
      </c>
      <c r="B3" s="5">
        <v>5800000</v>
      </c>
      <c r="C3" s="5">
        <v>1200000</v>
      </c>
      <c r="D3" s="15">
        <v>20</v>
      </c>
      <c r="E3" s="16">
        <f>IF($D3="","",$D3*設定!$B$3)</f>
      </c>
      <c r="F3" s="16">
        <f>IF($D3="","",$D3*設定!$B$14)</f>
      </c>
      <c r="G3" s="16">
        <f>IF($A3="","",N($C3)+N($E3)+N($F3))</f>
      </c>
      <c r="H3" s="16">
        <f>IF($A3="","",N($B3)-N($G3))</f>
      </c>
      <c r="I3" s="17">
        <f>IF(OR($A3="",N($B3)=0),"",$H3/$B3)</f>
      </c>
    </row>
    <row r="4" spans="1:9" x14ac:dyDescent="0.25">
      <c r="A4" s="14" t="s">
        <v>38</v>
      </c>
      <c r="B4" s="5">
        <v>1500000</v>
      </c>
      <c r="C4" s="5">
        <v>480000</v>
      </c>
      <c r="D4" s="15">
        <v>6</v>
      </c>
      <c r="E4" s="16">
        <f>IF($D4="","",$D4*設定!$B$3)</f>
      </c>
      <c r="F4" s="16">
        <f>IF($D4="","",$D4*設定!$B$14)</f>
      </c>
      <c r="G4" s="16">
        <f>IF($A4="","",N($C4)+N($E4)+N($F4))</f>
      </c>
      <c r="H4" s="16">
        <f>IF($A4="","",N($B4)-N($G4))</f>
      </c>
      <c r="I4" s="17">
        <f>IF(OR($A4="",N($B4)=0),"",$H4/$B4)</f>
      </c>
    </row>
    <row r="5" spans="1:9" x14ac:dyDescent="0.25">
      <c r="A5" s="14"/>
      <c r="B5" s="5"/>
      <c r="C5" s="5"/>
      <c r="D5" s="15"/>
      <c r="E5" s="16">
        <f>IF($D5="","",$D5*設定!$B$3)</f>
      </c>
      <c r="F5" s="16">
        <f>IF($D5="","",$D5*設定!$B$14)</f>
      </c>
      <c r="G5" s="16">
        <f>IF($A5="","",N($C5)+N($E5)+N($F5))</f>
      </c>
      <c r="H5" s="16">
        <f>IF($A5="","",N($B5)-N($G5))</f>
      </c>
      <c r="I5" s="17">
        <f>IF(OR($A5="",N($B5)=0),"",$H5/$B5)</f>
      </c>
    </row>
    <row r="6" spans="1:9" x14ac:dyDescent="0.25">
      <c r="A6" s="14"/>
      <c r="B6" s="5"/>
      <c r="C6" s="5"/>
      <c r="D6" s="15"/>
      <c r="E6" s="16">
        <f>IF($D6="","",$D6*設定!$B$3)</f>
      </c>
      <c r="F6" s="16">
        <f>IF($D6="","",$D6*設定!$B$14)</f>
      </c>
      <c r="G6" s="16">
        <f>IF($A6="","",N($C6)+N($E6)+N($F6))</f>
      </c>
      <c r="H6" s="16">
        <f>IF($A6="","",N($B6)-N($G6))</f>
      </c>
      <c r="I6" s="17">
        <f>IF(OR($A6="",N($B6)=0),"",$H6/$B6)</f>
      </c>
    </row>
    <row r="7" spans="1:9" x14ac:dyDescent="0.25">
      <c r="A7" s="14"/>
      <c r="B7" s="5"/>
      <c r="C7" s="5"/>
      <c r="D7" s="15"/>
      <c r="E7" s="16">
        <f>IF($D7="","",$D7*設定!$B$3)</f>
      </c>
      <c r="F7" s="16">
        <f>IF($D7="","",$D7*設定!$B$14)</f>
      </c>
      <c r="G7" s="16">
        <f>IF($A7="","",N($C7)+N($E7)+N($F7))</f>
      </c>
      <c r="H7" s="16">
        <f>IF($A7="","",N($B7)-N($G7))</f>
      </c>
      <c r="I7" s="17">
        <f>IF(OR($A7="",N($B7)=0),"",$H7/$B7)</f>
      </c>
    </row>
    <row r="8" spans="1:9" x14ac:dyDescent="0.25">
      <c r="A8" s="14"/>
      <c r="B8" s="5"/>
      <c r="C8" s="5"/>
      <c r="D8" s="15"/>
      <c r="E8" s="16">
        <f>IF($D8="","",$D8*設定!$B$3)</f>
      </c>
      <c r="F8" s="16">
        <f>IF($D8="","",$D8*設定!$B$14)</f>
      </c>
      <c r="G8" s="16">
        <f>IF($A8="","",N($C8)+N($E8)+N($F8))</f>
      </c>
      <c r="H8" s="16">
        <f>IF($A8="","",N($B8)-N($G8))</f>
      </c>
      <c r="I8" s="17">
        <f>IF(OR($A8="",N($B8)=0),"",$H8/$B8)</f>
      </c>
    </row>
    <row r="9" spans="1:9" x14ac:dyDescent="0.25">
      <c r="A9" s="14"/>
      <c r="B9" s="5"/>
      <c r="C9" s="5"/>
      <c r="D9" s="15"/>
      <c r="E9" s="16">
        <f>IF($D9="","",$D9*設定!$B$3)</f>
      </c>
      <c r="F9" s="16">
        <f>IF($D9="","",$D9*設定!$B$14)</f>
      </c>
      <c r="G9" s="16">
        <f>IF($A9="","",N($C9)+N($E9)+N($F9))</f>
      </c>
      <c r="H9" s="16">
        <f>IF($A9="","",N($B9)-N($G9))</f>
      </c>
      <c r="I9" s="17">
        <f>IF(OR($A9="",N($B9)=0),"",$H9/$B9)</f>
      </c>
    </row>
    <row r="10" spans="1:9" x14ac:dyDescent="0.25">
      <c r="A10" s="14"/>
      <c r="B10" s="5"/>
      <c r="C10" s="5"/>
      <c r="D10" s="15"/>
      <c r="E10" s="16">
        <f>IF($D10="","",$D10*設定!$B$3)</f>
      </c>
      <c r="F10" s="16">
        <f>IF($D10="","",$D10*設定!$B$14)</f>
      </c>
      <c r="G10" s="16">
        <f>IF($A10="","",N($C10)+N($E10)+N($F10))</f>
      </c>
      <c r="H10" s="16">
        <f>IF($A10="","",N($B10)-N($G10))</f>
      </c>
      <c r="I10" s="17">
        <f>IF(OR($A10="",N($B10)=0),"",$H10/$B10)</f>
      </c>
    </row>
    <row r="11" spans="1:9" x14ac:dyDescent="0.25">
      <c r="A11" s="14"/>
      <c r="B11" s="5"/>
      <c r="C11" s="5"/>
      <c r="D11" s="15"/>
      <c r="E11" s="16">
        <f>IF($D11="","",$D11*設定!$B$3)</f>
      </c>
      <c r="F11" s="16">
        <f>IF($D11="","",$D11*設定!$B$14)</f>
      </c>
      <c r="G11" s="16">
        <f>IF($A11="","",N($C11)+N($E11)+N($F11))</f>
      </c>
      <c r="H11" s="16">
        <f>IF($A11="","",N($B11)-N($G11))</f>
      </c>
      <c r="I11" s="17">
        <f>IF(OR($A11="",N($B11)=0),"",$H11/$B11)</f>
      </c>
    </row>
    <row r="12" spans="1:9" x14ac:dyDescent="0.25">
      <c r="A12" s="14"/>
      <c r="B12" s="5"/>
      <c r="C12" s="5"/>
      <c r="D12" s="15"/>
      <c r="E12" s="16">
        <f>IF($D12="","",$D12*設定!$B$3)</f>
      </c>
      <c r="F12" s="16">
        <f>IF($D12="","",$D12*設定!$B$14)</f>
      </c>
      <c r="G12" s="16">
        <f>IF($A12="","",N($C12)+N($E12)+N($F12))</f>
      </c>
      <c r="H12" s="16">
        <f>IF($A12="","",N($B12)-N($G12))</f>
      </c>
      <c r="I12" s="17">
        <f>IF(OR($A12="",N($B12)=0),"",$H12/$B12)</f>
      </c>
    </row>
    <row r="13" spans="1:9" x14ac:dyDescent="0.25">
      <c r="A13" s="14"/>
      <c r="B13" s="5"/>
      <c r="C13" s="5"/>
      <c r="D13" s="15"/>
      <c r="E13" s="16">
        <f>IF($D13="","",$D13*設定!$B$3)</f>
      </c>
      <c r="F13" s="16">
        <f>IF($D13="","",$D13*設定!$B$14)</f>
      </c>
      <c r="G13" s="16">
        <f>IF($A13="","",N($C13)+N($E13)+N($F13))</f>
      </c>
      <c r="H13" s="16">
        <f>IF($A13="","",N($B13)-N($G13))</f>
      </c>
      <c r="I13" s="17">
        <f>IF(OR($A13="",N($B13)=0),"",$H13/$B13)</f>
      </c>
    </row>
    <row r="14" spans="1:9" x14ac:dyDescent="0.25">
      <c r="A14" s="14"/>
      <c r="B14" s="5"/>
      <c r="C14" s="5"/>
      <c r="D14" s="15"/>
      <c r="E14" s="16">
        <f>IF($D14="","",$D14*設定!$B$3)</f>
      </c>
      <c r="F14" s="16">
        <f>IF($D14="","",$D14*設定!$B$14)</f>
      </c>
      <c r="G14" s="16">
        <f>IF($A14="","",N($C14)+N($E14)+N($F14))</f>
      </c>
      <c r="H14" s="16">
        <f>IF($A14="","",N($B14)-N($G14))</f>
      </c>
      <c r="I14" s="17">
        <f>IF(OR($A14="",N($B14)=0),"",$H14/$B14)</f>
      </c>
    </row>
    <row r="15" spans="1:9" x14ac:dyDescent="0.25">
      <c r="A15" s="14"/>
      <c r="B15" s="5"/>
      <c r="C15" s="5"/>
      <c r="D15" s="15"/>
      <c r="E15" s="16">
        <f>IF($D15="","",$D15*設定!$B$3)</f>
      </c>
      <c r="F15" s="16">
        <f>IF($D15="","",$D15*設定!$B$14)</f>
      </c>
      <c r="G15" s="16">
        <f>IF($A15="","",N($C15)+N($E15)+N($F15))</f>
      </c>
      <c r="H15" s="16">
        <f>IF($A15="","",N($B15)-N($G15))</f>
      </c>
      <c r="I15" s="17">
        <f>IF(OR($A15="",N($B15)=0),"",$H15/$B15)</f>
      </c>
    </row>
    <row r="16" spans="1:9" x14ac:dyDescent="0.25">
      <c r="A16" s="14"/>
      <c r="B16" s="5"/>
      <c r="C16" s="5"/>
      <c r="D16" s="15"/>
      <c r="E16" s="16">
        <f>IF($D16="","",$D16*設定!$B$3)</f>
      </c>
      <c r="F16" s="16">
        <f>IF($D16="","",$D16*設定!$B$14)</f>
      </c>
      <c r="G16" s="16">
        <f>IF($A16="","",N($C16)+N($E16)+N($F16))</f>
      </c>
      <c r="H16" s="16">
        <f>IF($A16="","",N($B16)-N($G16))</f>
      </c>
      <c r="I16" s="17">
        <f>IF(OR($A16="",N($B16)=0),"",$H16/$B16)</f>
      </c>
    </row>
    <row r="17" spans="1:9" x14ac:dyDescent="0.25">
      <c r="A17" s="14"/>
      <c r="B17" s="5"/>
      <c r="C17" s="5"/>
      <c r="D17" s="15"/>
      <c r="E17" s="16">
        <f>IF($D17="","",$D17*設定!$B$3)</f>
      </c>
      <c r="F17" s="16">
        <f>IF($D17="","",$D17*設定!$B$14)</f>
      </c>
      <c r="G17" s="16">
        <f>IF($A17="","",N($C17)+N($E17)+N($F17))</f>
      </c>
      <c r="H17" s="16">
        <f>IF($A17="","",N($B17)-N($G17))</f>
      </c>
      <c r="I17" s="17">
        <f>IF(OR($A17="",N($B17)=0),"",$H17/$B17)</f>
      </c>
    </row>
    <row r="18" spans="1:9" x14ac:dyDescent="0.25">
      <c r="A18" s="14"/>
      <c r="B18" s="5"/>
      <c r="C18" s="5"/>
      <c r="D18" s="15"/>
      <c r="E18" s="16">
        <f>IF($D18="","",$D18*設定!$B$3)</f>
      </c>
      <c r="F18" s="16">
        <f>IF($D18="","",$D18*設定!$B$14)</f>
      </c>
      <c r="G18" s="16">
        <f>IF($A18="","",N($C18)+N($E18)+N($F18))</f>
      </c>
      <c r="H18" s="16">
        <f>IF($A18="","",N($B18)-N($G18))</f>
      </c>
      <c r="I18" s="17">
        <f>IF(OR($A18="",N($B18)=0),"",$H18/$B18)</f>
      </c>
    </row>
    <row r="19" spans="1:9" x14ac:dyDescent="0.25">
      <c r="A19" s="14"/>
      <c r="B19" s="5"/>
      <c r="C19" s="5"/>
      <c r="D19" s="15"/>
      <c r="E19" s="16">
        <f>IF($D19="","",$D19*設定!$B$3)</f>
      </c>
      <c r="F19" s="16">
        <f>IF($D19="","",$D19*設定!$B$14)</f>
      </c>
      <c r="G19" s="16">
        <f>IF($A19="","",N($C19)+N($E19)+N($F19))</f>
      </c>
      <c r="H19" s="16">
        <f>IF($A19="","",N($B19)-N($G19))</f>
      </c>
      <c r="I19" s="17">
        <f>IF(OR($A19="",N($B19)=0),"",$H19/$B19)</f>
      </c>
    </row>
    <row r="20" spans="1:9" x14ac:dyDescent="0.25">
      <c r="A20" s="14"/>
      <c r="B20" s="5"/>
      <c r="C20" s="5"/>
      <c r="D20" s="15"/>
      <c r="E20" s="16">
        <f>IF($D20="","",$D20*設定!$B$3)</f>
      </c>
      <c r="F20" s="16">
        <f>IF($D20="","",$D20*設定!$B$14)</f>
      </c>
      <c r="G20" s="16">
        <f>IF($A20="","",N($C20)+N($E20)+N($F20))</f>
      </c>
      <c r="H20" s="16">
        <f>IF($A20="","",N($B20)-N($G20))</f>
      </c>
      <c r="I20" s="17">
        <f>IF(OR($A20="",N($B20)=0),"",$H20/$B20)</f>
      </c>
    </row>
    <row r="21" spans="1:9" x14ac:dyDescent="0.25">
      <c r="A21" s="14"/>
      <c r="B21" s="5"/>
      <c r="C21" s="5"/>
      <c r="D21" s="15"/>
      <c r="E21" s="16">
        <f>IF($D21="","",$D21*設定!$B$3)</f>
      </c>
      <c r="F21" s="16">
        <f>IF($D21="","",$D21*設定!$B$14)</f>
      </c>
      <c r="G21" s="16">
        <f>IF($A21="","",N($C21)+N($E21)+N($F21))</f>
      </c>
      <c r="H21" s="16">
        <f>IF($A21="","",N($B21)-N($G21))</f>
      </c>
      <c r="I21" s="17">
        <f>IF(OR($A21="",N($B21)=0),"",$H21/$B21)</f>
      </c>
    </row>
    <row r="22" spans="1:9" x14ac:dyDescent="0.25">
      <c r="A22" s="14"/>
      <c r="B22" s="5"/>
      <c r="C22" s="5"/>
      <c r="D22" s="15"/>
      <c r="E22" s="16">
        <f>IF($D22="","",$D22*設定!$B$3)</f>
      </c>
      <c r="F22" s="16">
        <f>IF($D22="","",$D22*設定!$B$14)</f>
      </c>
      <c r="G22" s="16">
        <f>IF($A22="","",N($C22)+N($E22)+N($F22))</f>
      </c>
      <c r="H22" s="16">
        <f>IF($A22="","",N($B22)-N($G22))</f>
      </c>
      <c r="I22" s="17">
        <f>IF(OR($A22="",N($B22)=0),"",$H22/$B22)</f>
      </c>
    </row>
    <row r="23" spans="1:9" x14ac:dyDescent="0.25">
      <c r="A23" s="9" t="s">
        <v>39</v>
      </c>
      <c r="B23" s="10">
        <f>SUM(B3:B22)</f>
      </c>
      <c r="C23" s="10">
        <f>SUM(C3:C22)</f>
      </c>
      <c r="D23" s="18">
        <f>SUM(D3:D22)</f>
      </c>
      <c r="E23" s="10">
        <f>SUM(E3:E22)</f>
      </c>
      <c r="F23" s="10">
        <f>SUM(F3:F22)</f>
      </c>
      <c r="G23" s="10">
        <f>SUM(G3:G22)</f>
      </c>
      <c r="H23" s="10">
        <f>SUM(H3:H22)</f>
      </c>
      <c r="I23" s="19">
        <f>IF(SUM(B3:B22)=0,"",SUM(H3:H22)/SUM(B3:B22))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使い方</vt:lpstr>
      <vt:lpstr>設定</vt:lpstr>
      <vt:lpstr>案件一覧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株式会社Whitebell</dc:creator>
  <dc:title/>
  <dc:subject/>
  <dc:description/>
  <cp:keywords/>
  <cp:category/>
  <cp:lastModifiedBy>Unknown</cp:lastModifiedBy>
  <dcterms:created xsi:type="dcterms:W3CDTF">2026-07-09T03:29:28Z</dcterms:created>
  <dcterms:modified xsi:type="dcterms:W3CDTF">2026-07-09T03:29:28Z</dcterms:modified>
</cp:coreProperties>
</file>